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80" windowWidth="19100" windowHeight="7940"/>
  </bookViews>
  <sheets>
    <sheet name="12.000" sheetId="1" r:id="rId1"/>
    <sheet name="20.000" sheetId="2" r:id="rId2"/>
    <sheet name="30.000" sheetId="3" r:id="rId3"/>
    <sheet name="50.000" sheetId="4" r:id="rId4"/>
  </sheets>
  <calcPr calcId="125725"/>
</workbook>
</file>

<file path=xl/calcChain.xml><?xml version="1.0" encoding="utf-8"?>
<calcChain xmlns="http://schemas.openxmlformats.org/spreadsheetml/2006/main">
  <c r="G14" i="4"/>
  <c r="G8"/>
  <c r="G6"/>
  <c r="E14"/>
  <c r="E8"/>
  <c r="G14" i="3"/>
  <c r="G6"/>
  <c r="G8" s="1"/>
  <c r="E14"/>
  <c r="E8"/>
  <c r="G14" i="2"/>
  <c r="G8"/>
  <c r="G6"/>
  <c r="E14"/>
  <c r="E8"/>
  <c r="G16" l="1"/>
  <c r="G10" i="4"/>
  <c r="G16" s="1"/>
  <c r="E10"/>
  <c r="E16" s="1"/>
  <c r="E18" s="1"/>
  <c r="G10" i="3"/>
  <c r="G16" s="1"/>
  <c r="E10"/>
  <c r="E16" s="1"/>
  <c r="E18" s="1"/>
  <c r="G10" i="2"/>
  <c r="E10"/>
  <c r="E16" s="1"/>
  <c r="E18" s="1"/>
  <c r="G8" i="1"/>
  <c r="G6"/>
  <c r="E8"/>
  <c r="E10" s="1"/>
  <c r="E16" s="1"/>
  <c r="E18" s="1"/>
  <c r="G18" i="3" l="1"/>
  <c r="H16"/>
  <c r="H16" i="4"/>
  <c r="G18"/>
  <c r="H16" i="2"/>
  <c r="G18"/>
  <c r="G10" i="1"/>
  <c r="G16" s="1"/>
  <c r="G18" l="1"/>
  <c r="H16"/>
</calcChain>
</file>

<file path=xl/sharedStrings.xml><?xml version="1.0" encoding="utf-8"?>
<sst xmlns="http://schemas.openxmlformats.org/spreadsheetml/2006/main" count="52" uniqueCount="19">
  <si>
    <t xml:space="preserve">ΜΕ ΕΤΗΣΙΟ ΚΑΘΑΡΟΣ ΚΕΡΔΟΣ </t>
  </si>
  <si>
    <t>ΤΕΛΟΣ ΕΠΙΤΗΔΕΥΜΑΤΟΣ</t>
  </si>
  <si>
    <t>ΦΟΡΟΣ ΕΙΣΟΔΗΜΑΤΟΣ 26%</t>
  </si>
  <si>
    <t>ΕΙΣΦΟΡΑ ΑΛΛΗΛΕΓΓΥΗΣ</t>
  </si>
  <si>
    <t>ΡΥΘΜΙΣΗ ΚΑΤΡΟΥΓΚΑΛΟΥ</t>
  </si>
  <si>
    <t xml:space="preserve">ΟΙΚΟΝΟΜΟΛΟΓΟΣ ΕΛ. ΕΠΑΓΓΕΛΜΑΤΙΑΣ </t>
  </si>
  <si>
    <t>ΣΗΜΕΡΑ</t>
  </si>
  <si>
    <t>ΕΤΗΣΙΕΣ ΕΙΣΦΟΡΕΣ ΟΑΕΕ    (ΑΣΦ ΚΑΤ 002)</t>
  </si>
  <si>
    <t>ΠΡΟΚΑΤΑΒΟΛΗ ΦΟΡΟΥ 100%</t>
  </si>
  <si>
    <r>
      <t xml:space="preserve">26,95% </t>
    </r>
    <r>
      <rPr>
        <b/>
        <sz val="11"/>
        <color theme="1"/>
        <rFont val="Calibri"/>
        <family val="2"/>
        <charset val="161"/>
      </rPr>
      <t>→</t>
    </r>
  </si>
  <si>
    <t>ΤΕΛΙΚΟ ΕΝΑΠΟΜΕΙΝΑΝ ΕΤΗΣΙΟ ΕΙΣΟΔΗΜΑ</t>
  </si>
  <si>
    <t>26,95% →</t>
  </si>
  <si>
    <t>ΕΤΗΣΙΕΣ ΕΙΣΦΟΡΕΣ ΟΑΕΕ       (ΑΣΦ ΚΑΤ 002)</t>
  </si>
  <si>
    <t>ΠΕΡΙΠΤΩΣΗ 1</t>
  </si>
  <si>
    <t>ΠΕΡΙΠΤΩΣΗ 2</t>
  </si>
  <si>
    <t>ΠΕΡΙΠΤΩΣΗ 3</t>
  </si>
  <si>
    <t>ΠΕΡΙΠΤΩΣΗ 4</t>
  </si>
  <si>
    <t>ΠΟΣΟΣΤΟ ΕΙΣΟΔΗΜΑΤΟΣ ΠΟΥ ΜΕΝΕΙ ΕΝΑΝΤΙ ΑΡΧΙΚΟΥ</t>
  </si>
  <si>
    <t>ΕΤΗΣΙΕΣ ΕΙΣΦΟΡΕΣ ΟΑΕΕ              (ΑΣΦ ΚΑΤ 002)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</si>
</sst>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Book Antiqua"/>
      <family val="1"/>
      <charset val="161"/>
    </font>
    <font>
      <sz val="11"/>
      <color theme="1"/>
      <name val="Book Antiqua"/>
      <family val="1"/>
      <charset val="161"/>
    </font>
    <font>
      <b/>
      <sz val="11"/>
      <color theme="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0" fillId="0" borderId="8" xfId="0" applyBorder="1"/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0" fontId="1" fillId="0" borderId="9" xfId="0" applyNumberFormat="1" applyFont="1" applyBorder="1" applyAlignment="1">
      <alignment horizontal="right" vertical="center"/>
    </xf>
    <xf numFmtId="10" fontId="1" fillId="0" borderId="10" xfId="0" applyNumberFormat="1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right" vertical="center"/>
    </xf>
    <xf numFmtId="10" fontId="1" fillId="0" borderId="10" xfId="0" applyNumberFormat="1" applyFont="1" applyBorder="1" applyAlignment="1">
      <alignment vertical="center"/>
    </xf>
    <xf numFmtId="10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I12" sqref="I12"/>
    </sheetView>
  </sheetViews>
  <sheetFormatPr defaultRowHeight="14.5"/>
  <cols>
    <col min="4" max="4" width="16.26953125" customWidth="1"/>
    <col min="5" max="5" width="11.81640625" bestFit="1" customWidth="1"/>
    <col min="6" max="6" width="16.453125" customWidth="1"/>
    <col min="7" max="7" width="32" bestFit="1" customWidth="1"/>
  </cols>
  <sheetData>
    <row r="1" spans="1:8" ht="30" customHeight="1">
      <c r="A1" s="31" t="s">
        <v>13</v>
      </c>
      <c r="B1" s="32"/>
      <c r="C1" s="33"/>
      <c r="D1" s="33"/>
      <c r="E1" s="33"/>
      <c r="F1" s="33"/>
      <c r="G1" s="34"/>
    </row>
    <row r="2" spans="1:8" ht="40.5" customHeight="1">
      <c r="A2" s="3"/>
      <c r="B2" s="35" t="s">
        <v>5</v>
      </c>
      <c r="C2" s="36"/>
      <c r="D2" s="37"/>
      <c r="E2" s="8" t="s">
        <v>6</v>
      </c>
      <c r="F2" s="2"/>
      <c r="G2" s="9" t="s">
        <v>4</v>
      </c>
      <c r="H2" s="1"/>
    </row>
    <row r="3" spans="1:8" ht="15" customHeight="1">
      <c r="A3" s="38"/>
      <c r="B3" s="39"/>
      <c r="C3" s="39"/>
      <c r="D3" s="39"/>
      <c r="E3" s="39"/>
      <c r="F3" s="39"/>
      <c r="G3" s="40"/>
    </row>
    <row r="4" spans="1:8" ht="30" customHeight="1">
      <c r="A4" s="4"/>
      <c r="B4" s="5" t="s">
        <v>0</v>
      </c>
      <c r="C4" s="5"/>
      <c r="D4" s="5"/>
      <c r="E4" s="44">
        <v>12000</v>
      </c>
      <c r="F4" s="45"/>
      <c r="G4" s="46"/>
    </row>
    <row r="5" spans="1:8" ht="15" customHeight="1">
      <c r="A5" s="41"/>
      <c r="B5" s="42"/>
      <c r="C5" s="42"/>
      <c r="D5" s="42"/>
      <c r="E5" s="42"/>
      <c r="F5" s="42"/>
      <c r="G5" s="43"/>
    </row>
    <row r="6" spans="1:8" ht="36" customHeight="1">
      <c r="A6" s="4"/>
      <c r="B6" s="44" t="s">
        <v>7</v>
      </c>
      <c r="C6" s="45"/>
      <c r="D6" s="48"/>
      <c r="E6" s="5">
        <v>3268.08</v>
      </c>
      <c r="F6" s="7" t="s">
        <v>9</v>
      </c>
      <c r="G6" s="6">
        <f>SUM(E4*26.95/100)</f>
        <v>3234</v>
      </c>
    </row>
    <row r="7" spans="1:8" ht="15" customHeight="1">
      <c r="A7" s="41"/>
      <c r="B7" s="42"/>
      <c r="C7" s="42"/>
      <c r="D7" s="42"/>
      <c r="E7" s="42"/>
      <c r="F7" s="42"/>
      <c r="G7" s="43"/>
    </row>
    <row r="8" spans="1:8" ht="30" customHeight="1">
      <c r="A8" s="4"/>
      <c r="B8" s="49" t="s">
        <v>2</v>
      </c>
      <c r="C8" s="50"/>
      <c r="D8" s="51"/>
      <c r="E8" s="5">
        <f>(E4-E6)*(26/100)</f>
        <v>2270.2991999999999</v>
      </c>
      <c r="F8" s="5"/>
      <c r="G8" s="6">
        <f>(E4-G6)*(26/100)</f>
        <v>2279.16</v>
      </c>
    </row>
    <row r="9" spans="1:8" ht="15" customHeight="1">
      <c r="A9" s="41"/>
      <c r="B9" s="42"/>
      <c r="C9" s="42"/>
      <c r="D9" s="42"/>
      <c r="E9" s="42"/>
      <c r="F9" s="42"/>
      <c r="G9" s="43"/>
    </row>
    <row r="10" spans="1:8" ht="30" customHeight="1">
      <c r="A10" s="4"/>
      <c r="B10" s="5" t="s">
        <v>8</v>
      </c>
      <c r="C10" s="5"/>
      <c r="D10" s="5"/>
      <c r="E10" s="5">
        <f>SUM(E8*100/100)</f>
        <v>2270.2991999999999</v>
      </c>
      <c r="F10" s="5"/>
      <c r="G10" s="6">
        <f>SUM(G8*100/100)</f>
        <v>2279.16</v>
      </c>
    </row>
    <row r="11" spans="1:8" ht="15" customHeight="1">
      <c r="A11" s="41"/>
      <c r="B11" s="42"/>
      <c r="C11" s="42"/>
      <c r="D11" s="42"/>
      <c r="E11" s="42"/>
      <c r="F11" s="42"/>
      <c r="G11" s="43"/>
    </row>
    <row r="12" spans="1:8" ht="30" customHeight="1">
      <c r="A12" s="4"/>
      <c r="B12" s="5" t="s">
        <v>1</v>
      </c>
      <c r="C12" s="5"/>
      <c r="D12" s="5"/>
      <c r="E12" s="5">
        <v>650</v>
      </c>
      <c r="F12" s="5"/>
      <c r="G12" s="6">
        <v>650</v>
      </c>
    </row>
    <row r="13" spans="1:8" ht="15" customHeight="1">
      <c r="A13" s="41"/>
      <c r="B13" s="42"/>
      <c r="C13" s="42"/>
      <c r="D13" s="42"/>
      <c r="E13" s="42"/>
      <c r="F13" s="42"/>
      <c r="G13" s="43"/>
    </row>
    <row r="14" spans="1:8" ht="30" customHeight="1">
      <c r="A14" s="4"/>
      <c r="B14" s="5" t="s">
        <v>3</v>
      </c>
      <c r="C14" s="5"/>
      <c r="D14" s="5"/>
      <c r="E14" s="5">
        <v>0</v>
      </c>
      <c r="F14" s="5"/>
      <c r="G14" s="6">
        <v>0</v>
      </c>
    </row>
    <row r="15" spans="1:8" ht="15" customHeight="1" thickBot="1">
      <c r="A15" s="41"/>
      <c r="B15" s="42"/>
      <c r="C15" s="42"/>
      <c r="D15" s="42"/>
      <c r="E15" s="42"/>
      <c r="F15" s="42"/>
      <c r="G15" s="43"/>
    </row>
    <row r="16" spans="1:8" ht="33" customHeight="1" thickBot="1">
      <c r="A16" s="4"/>
      <c r="B16" s="47" t="s">
        <v>10</v>
      </c>
      <c r="C16" s="47"/>
      <c r="D16" s="47"/>
      <c r="E16" s="13">
        <f>SUM(E4-E6-E8-E10-E12)</f>
        <v>3541.3216000000011</v>
      </c>
      <c r="F16" s="13"/>
      <c r="G16" s="14">
        <f>SUM(E4-G6-G8-G10-G12)</f>
        <v>3557.6800000000003</v>
      </c>
      <c r="H16" s="22">
        <f>(G16-E16)/E16</f>
        <v>4.6192924133179993E-3</v>
      </c>
    </row>
    <row r="17" spans="1:7">
      <c r="A17" s="27"/>
      <c r="B17" s="28"/>
      <c r="C17" s="28"/>
      <c r="D17" s="28"/>
      <c r="E17" s="28"/>
      <c r="F17" s="28"/>
      <c r="G17" s="29"/>
    </row>
    <row r="18" spans="1:7" ht="42" customHeight="1" thickBot="1">
      <c r="A18" s="15"/>
      <c r="B18" s="30" t="s">
        <v>17</v>
      </c>
      <c r="C18" s="30"/>
      <c r="D18" s="30"/>
      <c r="E18" s="20">
        <f>E16/E4</f>
        <v>0.29511013333333341</v>
      </c>
      <c r="F18" s="26"/>
      <c r="G18" s="21">
        <f>G16/E4</f>
        <v>0.29647333333333337</v>
      </c>
    </row>
  </sheetData>
  <mergeCells count="15">
    <mergeCell ref="A17:G17"/>
    <mergeCell ref="B18:D18"/>
    <mergeCell ref="A1:G1"/>
    <mergeCell ref="B2:D2"/>
    <mergeCell ref="A3:G3"/>
    <mergeCell ref="A5:G5"/>
    <mergeCell ref="E4:G4"/>
    <mergeCell ref="B16:D16"/>
    <mergeCell ref="A11:G11"/>
    <mergeCell ref="A13:G13"/>
    <mergeCell ref="A15:G15"/>
    <mergeCell ref="B6:D6"/>
    <mergeCell ref="A7:G7"/>
    <mergeCell ref="B8:D8"/>
    <mergeCell ref="A9:G9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K16" sqref="K16"/>
    </sheetView>
  </sheetViews>
  <sheetFormatPr defaultRowHeight="14.5"/>
  <cols>
    <col min="4" max="4" width="16.54296875" customWidth="1"/>
    <col min="5" max="6" width="10.7265625" bestFit="1" customWidth="1"/>
    <col min="7" max="7" width="32" bestFit="1" customWidth="1"/>
  </cols>
  <sheetData>
    <row r="1" spans="1:10" ht="30" customHeight="1">
      <c r="A1" s="31" t="s">
        <v>14</v>
      </c>
      <c r="B1" s="32"/>
      <c r="C1" s="33"/>
      <c r="D1" s="33"/>
      <c r="E1" s="33"/>
      <c r="F1" s="33"/>
      <c r="G1" s="34"/>
    </row>
    <row r="2" spans="1:10" ht="37.5" customHeight="1">
      <c r="A2" s="3"/>
      <c r="B2" s="35" t="s">
        <v>5</v>
      </c>
      <c r="C2" s="36"/>
      <c r="D2" s="37"/>
      <c r="E2" s="8" t="s">
        <v>6</v>
      </c>
      <c r="F2" s="2"/>
      <c r="G2" s="9" t="s">
        <v>4</v>
      </c>
    </row>
    <row r="3" spans="1:10">
      <c r="A3" s="38"/>
      <c r="B3" s="39"/>
      <c r="C3" s="39"/>
      <c r="D3" s="39"/>
      <c r="E3" s="39"/>
      <c r="F3" s="39"/>
      <c r="G3" s="40"/>
    </row>
    <row r="4" spans="1:10" ht="38.25" customHeight="1">
      <c r="A4" s="4"/>
      <c r="B4" s="44" t="s">
        <v>0</v>
      </c>
      <c r="C4" s="45"/>
      <c r="D4" s="48"/>
      <c r="E4" s="44">
        <v>20000</v>
      </c>
      <c r="F4" s="45"/>
      <c r="G4" s="46"/>
    </row>
    <row r="5" spans="1:10">
      <c r="A5" s="41"/>
      <c r="B5" s="42"/>
      <c r="C5" s="42"/>
      <c r="D5" s="42"/>
      <c r="E5" s="42"/>
      <c r="F5" s="42"/>
      <c r="G5" s="43"/>
    </row>
    <row r="6" spans="1:10" ht="45.75" customHeight="1">
      <c r="A6" s="4"/>
      <c r="B6" s="44" t="s">
        <v>7</v>
      </c>
      <c r="C6" s="45"/>
      <c r="D6" s="48"/>
      <c r="E6" s="5">
        <v>3268.08</v>
      </c>
      <c r="F6" s="7" t="s">
        <v>11</v>
      </c>
      <c r="G6" s="6">
        <f>SUM(E4*26.95/100)</f>
        <v>5390</v>
      </c>
    </row>
    <row r="7" spans="1:10">
      <c r="A7" s="41"/>
      <c r="B7" s="42"/>
      <c r="C7" s="42"/>
      <c r="D7" s="42"/>
      <c r="E7" s="42"/>
      <c r="F7" s="42"/>
      <c r="G7" s="43"/>
    </row>
    <row r="8" spans="1:10" ht="44.25" customHeight="1">
      <c r="A8" s="4"/>
      <c r="B8" s="49" t="s">
        <v>2</v>
      </c>
      <c r="C8" s="50"/>
      <c r="D8" s="51"/>
      <c r="E8" s="5">
        <f t="shared" ref="E8" si="0">(E4-E6)*(26/100)</f>
        <v>4350.2991999999995</v>
      </c>
      <c r="F8" s="5"/>
      <c r="G8" s="6">
        <f>(E4-G6)*(26/100)</f>
        <v>3798.6</v>
      </c>
    </row>
    <row r="9" spans="1:10">
      <c r="A9" s="41"/>
      <c r="B9" s="42"/>
      <c r="C9" s="42"/>
      <c r="D9" s="42"/>
      <c r="E9" s="42"/>
      <c r="F9" s="42"/>
      <c r="G9" s="43"/>
    </row>
    <row r="10" spans="1:10" ht="39" customHeight="1">
      <c r="A10" s="4"/>
      <c r="B10" s="5" t="s">
        <v>8</v>
      </c>
      <c r="C10" s="5"/>
      <c r="D10" s="5"/>
      <c r="E10" s="5">
        <f>SUM(E8*100/100)</f>
        <v>4350.2991999999995</v>
      </c>
      <c r="F10" s="5"/>
      <c r="G10" s="6">
        <f t="shared" ref="G10" si="1">SUM(G8*100/100)</f>
        <v>3798.6</v>
      </c>
    </row>
    <row r="11" spans="1:10">
      <c r="A11" s="41"/>
      <c r="B11" s="42"/>
      <c r="C11" s="42"/>
      <c r="D11" s="42"/>
      <c r="E11" s="42"/>
      <c r="F11" s="42"/>
      <c r="G11" s="43"/>
    </row>
    <row r="12" spans="1:10" ht="42.75" customHeight="1">
      <c r="A12" s="4"/>
      <c r="B12" s="5" t="s">
        <v>1</v>
      </c>
      <c r="C12" s="5"/>
      <c r="D12" s="5"/>
      <c r="E12" s="5">
        <v>650</v>
      </c>
      <c r="F12" s="5"/>
      <c r="G12" s="6">
        <v>650</v>
      </c>
    </row>
    <row r="13" spans="1:10">
      <c r="A13" s="41"/>
      <c r="B13" s="42"/>
      <c r="C13" s="42"/>
      <c r="D13" s="42"/>
      <c r="E13" s="42"/>
      <c r="F13" s="42"/>
      <c r="G13" s="43"/>
      <c r="J13" s="12"/>
    </row>
    <row r="14" spans="1:10" ht="36.75" customHeight="1">
      <c r="A14" s="4"/>
      <c r="B14" s="5" t="s">
        <v>3</v>
      </c>
      <c r="C14" s="5"/>
      <c r="D14" s="5"/>
      <c r="E14" s="5">
        <f>SUM(E4*0.7/100)</f>
        <v>140</v>
      </c>
      <c r="F14" s="5"/>
      <c r="G14" s="6">
        <f>SUM(E4*0.7/100)</f>
        <v>140</v>
      </c>
    </row>
    <row r="15" spans="1:10" ht="15" thickBot="1">
      <c r="A15" s="41"/>
      <c r="B15" s="42"/>
      <c r="C15" s="42"/>
      <c r="D15" s="42"/>
      <c r="E15" s="42"/>
      <c r="F15" s="42"/>
      <c r="G15" s="43"/>
    </row>
    <row r="16" spans="1:10" ht="42.75" customHeight="1" thickBot="1">
      <c r="A16" s="4"/>
      <c r="B16" s="47" t="s">
        <v>10</v>
      </c>
      <c r="C16" s="47"/>
      <c r="D16" s="47"/>
      <c r="E16" s="13">
        <f>SUM(E4-E6-E8-E10-E12-E14)</f>
        <v>7241.3215999999993</v>
      </c>
      <c r="F16" s="13"/>
      <c r="G16" s="14">
        <f>SUM(E4-G6-G8-G10-G12-G14)</f>
        <v>6222.7999999999993</v>
      </c>
      <c r="H16" s="22">
        <f>(G16-E16)/E16</f>
        <v>-0.14065410380337204</v>
      </c>
    </row>
    <row r="17" spans="1:7">
      <c r="A17" s="27"/>
      <c r="B17" s="28"/>
      <c r="C17" s="28"/>
      <c r="D17" s="28"/>
      <c r="E17" s="28"/>
      <c r="F17" s="28"/>
      <c r="G17" s="29"/>
    </row>
    <row r="18" spans="1:7" ht="42" customHeight="1" thickBot="1">
      <c r="A18" s="15"/>
      <c r="B18" s="30" t="s">
        <v>17</v>
      </c>
      <c r="C18" s="30"/>
      <c r="D18" s="30"/>
      <c r="E18" s="24">
        <f>E16/E4</f>
        <v>0.36206607999999996</v>
      </c>
      <c r="F18" s="25"/>
      <c r="G18" s="23">
        <f>G16/E4</f>
        <v>0.31113999999999997</v>
      </c>
    </row>
  </sheetData>
  <mergeCells count="16">
    <mergeCell ref="A1:G1"/>
    <mergeCell ref="B2:D2"/>
    <mergeCell ref="A3:G3"/>
    <mergeCell ref="A5:G5"/>
    <mergeCell ref="B18:D18"/>
    <mergeCell ref="A17:G17"/>
    <mergeCell ref="A15:G15"/>
    <mergeCell ref="B16:D16"/>
    <mergeCell ref="E4:G4"/>
    <mergeCell ref="B4:D4"/>
    <mergeCell ref="B6:D6"/>
    <mergeCell ref="A7:G7"/>
    <mergeCell ref="B8:D8"/>
    <mergeCell ref="A9:G9"/>
    <mergeCell ref="A11:G11"/>
    <mergeCell ref="A13: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G18" sqref="G18"/>
    </sheetView>
  </sheetViews>
  <sheetFormatPr defaultRowHeight="14.5"/>
  <cols>
    <col min="4" max="4" width="17.26953125" customWidth="1"/>
    <col min="5" max="5" width="11.81640625" bestFit="1" customWidth="1"/>
    <col min="6" max="6" width="11.7265625" customWidth="1"/>
    <col min="7" max="7" width="32" bestFit="1" customWidth="1"/>
  </cols>
  <sheetData>
    <row r="1" spans="1:15" ht="30" customHeight="1">
      <c r="A1" s="31" t="s">
        <v>15</v>
      </c>
      <c r="B1" s="32"/>
      <c r="C1" s="33"/>
      <c r="D1" s="33"/>
      <c r="E1" s="33"/>
      <c r="F1" s="33"/>
      <c r="G1" s="34"/>
    </row>
    <row r="2" spans="1:15" ht="34.5" customHeight="1">
      <c r="A2" s="3"/>
      <c r="B2" s="35" t="s">
        <v>5</v>
      </c>
      <c r="C2" s="36"/>
      <c r="D2" s="37"/>
      <c r="E2" s="8" t="s">
        <v>6</v>
      </c>
      <c r="F2" s="2"/>
      <c r="G2" s="9" t="s">
        <v>4</v>
      </c>
    </row>
    <row r="3" spans="1:15">
      <c r="A3" s="38"/>
      <c r="B3" s="39"/>
      <c r="C3" s="39"/>
      <c r="D3" s="39"/>
      <c r="E3" s="39"/>
      <c r="F3" s="39"/>
      <c r="G3" s="40"/>
    </row>
    <row r="4" spans="1:15" ht="39.75" customHeight="1">
      <c r="A4" s="4"/>
      <c r="B4" s="5" t="s">
        <v>0</v>
      </c>
      <c r="C4" s="5"/>
      <c r="D4" s="5"/>
      <c r="E4" s="44">
        <v>30000</v>
      </c>
      <c r="F4" s="45"/>
      <c r="G4" s="46"/>
    </row>
    <row r="5" spans="1:15">
      <c r="A5" s="41"/>
      <c r="B5" s="42"/>
      <c r="C5" s="42"/>
      <c r="D5" s="42"/>
      <c r="E5" s="42"/>
      <c r="F5" s="42"/>
      <c r="G5" s="43"/>
    </row>
    <row r="6" spans="1:15" ht="42" customHeight="1">
      <c r="A6" s="4"/>
      <c r="B6" s="44" t="s">
        <v>18</v>
      </c>
      <c r="C6" s="45"/>
      <c r="D6" s="48"/>
      <c r="E6" s="5">
        <v>3268.08</v>
      </c>
      <c r="F6" s="7" t="s">
        <v>11</v>
      </c>
      <c r="G6" s="6">
        <f>SUM(E4*26.95/100)</f>
        <v>8085</v>
      </c>
    </row>
    <row r="7" spans="1:15">
      <c r="A7" s="41"/>
      <c r="B7" s="42"/>
      <c r="C7" s="42"/>
      <c r="D7" s="42"/>
      <c r="E7" s="42"/>
      <c r="F7" s="42"/>
      <c r="G7" s="43"/>
    </row>
    <row r="8" spans="1:15" ht="35.25" customHeight="1">
      <c r="A8" s="4"/>
      <c r="B8" s="49" t="s">
        <v>2</v>
      </c>
      <c r="C8" s="50"/>
      <c r="D8" s="51"/>
      <c r="E8" s="5">
        <f t="shared" ref="E8" si="0">(E4-E6)*(26/100)</f>
        <v>6950.2991999999995</v>
      </c>
      <c r="F8" s="5"/>
      <c r="G8" s="6">
        <f>(E4-G6)*(26/100)</f>
        <v>5697.9000000000005</v>
      </c>
    </row>
    <row r="9" spans="1:15">
      <c r="A9" s="41"/>
      <c r="B9" s="42"/>
      <c r="C9" s="42"/>
      <c r="D9" s="42"/>
      <c r="E9" s="42"/>
      <c r="F9" s="42"/>
      <c r="G9" s="43"/>
    </row>
    <row r="10" spans="1:15" ht="34.5" customHeight="1">
      <c r="A10" s="4"/>
      <c r="B10" s="5" t="s">
        <v>8</v>
      </c>
      <c r="C10" s="5"/>
      <c r="D10" s="5"/>
      <c r="E10" s="5">
        <f>SUM(E8*100/100)</f>
        <v>6950.2991999999995</v>
      </c>
      <c r="F10" s="5"/>
      <c r="G10" s="6">
        <f t="shared" ref="G10" si="1">SUM(G8*100/100)</f>
        <v>5697.9</v>
      </c>
    </row>
    <row r="11" spans="1:15">
      <c r="A11" s="41"/>
      <c r="B11" s="42"/>
      <c r="C11" s="42"/>
      <c r="D11" s="42"/>
      <c r="E11" s="42"/>
      <c r="F11" s="42"/>
      <c r="G11" s="43"/>
    </row>
    <row r="12" spans="1:15" ht="32.25" customHeight="1">
      <c r="A12" s="4"/>
      <c r="B12" s="5" t="s">
        <v>1</v>
      </c>
      <c r="C12" s="5"/>
      <c r="D12" s="5"/>
      <c r="E12" s="5">
        <v>650</v>
      </c>
      <c r="F12" s="5"/>
      <c r="G12" s="6">
        <v>650</v>
      </c>
    </row>
    <row r="13" spans="1:15">
      <c r="A13" s="41"/>
      <c r="B13" s="42"/>
      <c r="C13" s="42"/>
      <c r="D13" s="42"/>
      <c r="E13" s="42"/>
      <c r="F13" s="42"/>
      <c r="G13" s="43"/>
    </row>
    <row r="14" spans="1:15" ht="31.5" customHeight="1">
      <c r="A14" s="4"/>
      <c r="B14" s="5" t="s">
        <v>3</v>
      </c>
      <c r="C14" s="5"/>
      <c r="D14" s="5"/>
      <c r="E14" s="5">
        <f>SUM(E4*1.4/100)</f>
        <v>420</v>
      </c>
      <c r="F14" s="5"/>
      <c r="G14" s="6">
        <f>SUM(E4*1.4/100)</f>
        <v>420</v>
      </c>
      <c r="O14" s="11"/>
    </row>
    <row r="15" spans="1:15" ht="15" thickBot="1">
      <c r="A15" s="41"/>
      <c r="B15" s="42"/>
      <c r="C15" s="42"/>
      <c r="D15" s="42"/>
      <c r="E15" s="42"/>
      <c r="F15" s="42"/>
      <c r="G15" s="43"/>
    </row>
    <row r="16" spans="1:15" ht="38.25" customHeight="1" thickBot="1">
      <c r="A16" s="4"/>
      <c r="B16" s="47" t="s">
        <v>10</v>
      </c>
      <c r="C16" s="47"/>
      <c r="D16" s="47"/>
      <c r="E16" s="13">
        <f>SUM(E4-E6-E8-E10-E12-E14)</f>
        <v>11761.321599999997</v>
      </c>
      <c r="F16" s="13"/>
      <c r="G16" s="14">
        <f>SUM(E4-G6-G8-G10-G12-G14)</f>
        <v>9449.1999999999989</v>
      </c>
      <c r="H16" s="22">
        <f>(G16-E16)/E16</f>
        <v>-0.19658688697025334</v>
      </c>
    </row>
    <row r="17" spans="1:7">
      <c r="A17" s="27"/>
      <c r="B17" s="28"/>
      <c r="C17" s="28"/>
      <c r="D17" s="28"/>
      <c r="E17" s="28"/>
      <c r="F17" s="28"/>
      <c r="G17" s="29"/>
    </row>
    <row r="18" spans="1:7" ht="42" customHeight="1" thickBot="1">
      <c r="A18" s="15"/>
      <c r="B18" s="30" t="s">
        <v>17</v>
      </c>
      <c r="C18" s="30"/>
      <c r="D18" s="30"/>
      <c r="E18" s="20">
        <f>E16/E4</f>
        <v>0.39204405333333325</v>
      </c>
      <c r="F18" s="16"/>
      <c r="G18" s="23">
        <f>G16/E4</f>
        <v>0.31497333333333327</v>
      </c>
    </row>
  </sheetData>
  <mergeCells count="15">
    <mergeCell ref="B18:D18"/>
    <mergeCell ref="A17:G17"/>
    <mergeCell ref="B16:D16"/>
    <mergeCell ref="A1:G1"/>
    <mergeCell ref="A3:G3"/>
    <mergeCell ref="A5:G5"/>
    <mergeCell ref="A7:G7"/>
    <mergeCell ref="A9:G9"/>
    <mergeCell ref="A11:G11"/>
    <mergeCell ref="A13:G13"/>
    <mergeCell ref="A15:G15"/>
    <mergeCell ref="B8:D8"/>
    <mergeCell ref="E4:G4"/>
    <mergeCell ref="B6:D6"/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E18" sqref="E18"/>
    </sheetView>
  </sheetViews>
  <sheetFormatPr defaultRowHeight="14.5"/>
  <cols>
    <col min="4" max="4" width="18.1796875" customWidth="1"/>
    <col min="5" max="5" width="11.81640625" bestFit="1" customWidth="1"/>
    <col min="6" max="6" width="13.1796875" customWidth="1"/>
    <col min="7" max="7" width="32" bestFit="1" customWidth="1"/>
    <col min="8" max="8" width="9.81640625" bestFit="1" customWidth="1"/>
  </cols>
  <sheetData>
    <row r="1" spans="1:8" ht="30" customHeight="1">
      <c r="A1" s="31" t="s">
        <v>16</v>
      </c>
      <c r="B1" s="32"/>
      <c r="C1" s="33"/>
      <c r="D1" s="33"/>
      <c r="E1" s="33"/>
      <c r="F1" s="33"/>
      <c r="G1" s="34"/>
      <c r="H1" s="10"/>
    </row>
    <row r="2" spans="1:8" ht="30" customHeight="1">
      <c r="A2" s="3"/>
      <c r="B2" s="35" t="s">
        <v>5</v>
      </c>
      <c r="C2" s="36"/>
      <c r="D2" s="37"/>
      <c r="E2" s="8" t="s">
        <v>6</v>
      </c>
      <c r="F2" s="2"/>
      <c r="G2" s="9" t="s">
        <v>4</v>
      </c>
      <c r="H2" s="10"/>
    </row>
    <row r="3" spans="1:8">
      <c r="A3" s="38"/>
      <c r="B3" s="39"/>
      <c r="C3" s="39"/>
      <c r="D3" s="39"/>
      <c r="E3" s="39"/>
      <c r="F3" s="39"/>
      <c r="G3" s="40"/>
      <c r="H3" s="10"/>
    </row>
    <row r="4" spans="1:8" ht="32.25" customHeight="1">
      <c r="A4" s="4"/>
      <c r="B4" s="5" t="s">
        <v>0</v>
      </c>
      <c r="C4" s="5"/>
      <c r="D4" s="5"/>
      <c r="E4" s="44">
        <v>50000</v>
      </c>
      <c r="F4" s="52"/>
      <c r="G4" s="53"/>
      <c r="H4" s="10"/>
    </row>
    <row r="5" spans="1:8">
      <c r="A5" s="41"/>
      <c r="B5" s="42"/>
      <c r="C5" s="42"/>
      <c r="D5" s="42"/>
      <c r="E5" s="42"/>
      <c r="F5" s="42"/>
      <c r="G5" s="43"/>
      <c r="H5" s="10"/>
    </row>
    <row r="6" spans="1:8" ht="34.5" customHeight="1">
      <c r="A6" s="4"/>
      <c r="B6" s="44" t="s">
        <v>12</v>
      </c>
      <c r="C6" s="45"/>
      <c r="D6" s="48"/>
      <c r="E6" s="5">
        <v>3268.08</v>
      </c>
      <c r="F6" s="7" t="s">
        <v>11</v>
      </c>
      <c r="G6" s="6">
        <f>SUM(E4*26.95/100)</f>
        <v>13475</v>
      </c>
      <c r="H6" s="10"/>
    </row>
    <row r="7" spans="1:8">
      <c r="A7" s="41"/>
      <c r="B7" s="42"/>
      <c r="C7" s="42"/>
      <c r="D7" s="42"/>
      <c r="E7" s="42"/>
      <c r="F7" s="42"/>
      <c r="G7" s="43"/>
      <c r="H7" s="10"/>
    </row>
    <row r="8" spans="1:8" ht="34.5" customHeight="1">
      <c r="A8" s="4"/>
      <c r="B8" s="49" t="s">
        <v>2</v>
      </c>
      <c r="C8" s="50"/>
      <c r="D8" s="51"/>
      <c r="E8" s="5">
        <f t="shared" ref="E8" si="0">(E4-E6)*(26/100)</f>
        <v>12150.299199999999</v>
      </c>
      <c r="F8" s="5"/>
      <c r="G8" s="6">
        <f>(E4-G6)*(26/100)</f>
        <v>9496.5</v>
      </c>
      <c r="H8" s="10"/>
    </row>
    <row r="9" spans="1:8">
      <c r="A9" s="41"/>
      <c r="B9" s="42"/>
      <c r="C9" s="42"/>
      <c r="D9" s="42"/>
      <c r="E9" s="42"/>
      <c r="F9" s="42"/>
      <c r="G9" s="43"/>
      <c r="H9" s="10"/>
    </row>
    <row r="10" spans="1:8" ht="34.5" customHeight="1">
      <c r="A10" s="4"/>
      <c r="B10" s="5" t="s">
        <v>8</v>
      </c>
      <c r="C10" s="5"/>
      <c r="D10" s="5"/>
      <c r="E10" s="5">
        <f>SUM(E8*100/100)</f>
        <v>12150.299199999999</v>
      </c>
      <c r="F10" s="5"/>
      <c r="G10" s="6">
        <f t="shared" ref="G10" si="1">SUM(G8*100/100)</f>
        <v>9496.5</v>
      </c>
      <c r="H10" s="10"/>
    </row>
    <row r="11" spans="1:8">
      <c r="A11" s="41"/>
      <c r="B11" s="42"/>
      <c r="C11" s="42"/>
      <c r="D11" s="42"/>
      <c r="E11" s="42"/>
      <c r="F11" s="42"/>
      <c r="G11" s="43"/>
      <c r="H11" s="10"/>
    </row>
    <row r="12" spans="1:8" ht="31.5" customHeight="1">
      <c r="A12" s="4"/>
      <c r="B12" s="5" t="s">
        <v>1</v>
      </c>
      <c r="C12" s="5"/>
      <c r="D12" s="5"/>
      <c r="E12" s="18">
        <v>650</v>
      </c>
      <c r="F12" s="5"/>
      <c r="G12" s="6">
        <v>650</v>
      </c>
      <c r="H12" s="10"/>
    </row>
    <row r="13" spans="1:8">
      <c r="A13" s="41"/>
      <c r="B13" s="42"/>
      <c r="C13" s="42"/>
      <c r="D13" s="42"/>
      <c r="E13" s="42"/>
      <c r="F13" s="42"/>
      <c r="G13" s="43"/>
      <c r="H13" s="10"/>
    </row>
    <row r="14" spans="1:8" ht="32.25" customHeight="1">
      <c r="A14" s="4"/>
      <c r="B14" s="5" t="s">
        <v>3</v>
      </c>
      <c r="C14" s="5"/>
      <c r="D14" s="5"/>
      <c r="E14" s="5">
        <f>SUM(E4*2/100)</f>
        <v>1000</v>
      </c>
      <c r="F14" s="5"/>
      <c r="G14" s="6">
        <f>SUM(E4*2/100)</f>
        <v>1000</v>
      </c>
      <c r="H14" s="10"/>
    </row>
    <row r="15" spans="1:8" ht="15" thickBot="1">
      <c r="A15" s="41"/>
      <c r="B15" s="42"/>
      <c r="C15" s="42"/>
      <c r="D15" s="42"/>
      <c r="E15" s="42"/>
      <c r="F15" s="42"/>
      <c r="G15" s="43"/>
      <c r="H15" s="10"/>
    </row>
    <row r="16" spans="1:8" ht="46.5" customHeight="1" thickBot="1">
      <c r="A16" s="4"/>
      <c r="B16" s="47" t="s">
        <v>10</v>
      </c>
      <c r="C16" s="47"/>
      <c r="D16" s="47"/>
      <c r="E16" s="19">
        <f>SUM(E4-E6-E8-E10-E12-E14)</f>
        <v>20781.321599999996</v>
      </c>
      <c r="F16" s="13"/>
      <c r="G16" s="14">
        <f>SUM(E4-G6-G8-G10-G12-G14)</f>
        <v>15882</v>
      </c>
      <c r="H16" s="22">
        <f>(G16-E16)/E16</f>
        <v>-0.23575601659521003</v>
      </c>
    </row>
    <row r="17" spans="1:7">
      <c r="A17" s="27"/>
      <c r="B17" s="28"/>
      <c r="C17" s="28"/>
      <c r="D17" s="28"/>
      <c r="E17" s="28"/>
      <c r="F17" s="28"/>
      <c r="G17" s="29"/>
    </row>
    <row r="18" spans="1:7" ht="42" customHeight="1" thickBot="1">
      <c r="A18" s="15"/>
      <c r="B18" s="30" t="s">
        <v>17</v>
      </c>
      <c r="C18" s="30"/>
      <c r="D18" s="30"/>
      <c r="E18" s="20">
        <f>E16/E4</f>
        <v>0.41562643199999993</v>
      </c>
      <c r="F18" s="17"/>
      <c r="G18" s="21">
        <f>G16/E4</f>
        <v>0.31763999999999998</v>
      </c>
    </row>
  </sheetData>
  <mergeCells count="15">
    <mergeCell ref="A1:G1"/>
    <mergeCell ref="B2:D2"/>
    <mergeCell ref="A3:G3"/>
    <mergeCell ref="A5:G5"/>
    <mergeCell ref="B18:D18"/>
    <mergeCell ref="A17:G17"/>
    <mergeCell ref="A15:G15"/>
    <mergeCell ref="B16:D16"/>
    <mergeCell ref="E4:G4"/>
    <mergeCell ref="B6:D6"/>
    <mergeCell ref="A7:G7"/>
    <mergeCell ref="B8:D8"/>
    <mergeCell ref="A9:G9"/>
    <mergeCell ref="A11:G11"/>
    <mergeCell ref="A13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12.000</vt:lpstr>
      <vt:lpstr>20.000</vt:lpstr>
      <vt:lpstr>30.000</vt:lpstr>
      <vt:lpstr>50.000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KAIMAKAS</dc:creator>
  <cp:lastModifiedBy>ΝΙΚΟΣ</cp:lastModifiedBy>
  <dcterms:created xsi:type="dcterms:W3CDTF">2016-01-15T14:08:11Z</dcterms:created>
  <dcterms:modified xsi:type="dcterms:W3CDTF">2016-01-18T09:49:28Z</dcterms:modified>
</cp:coreProperties>
</file>